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savethechildren1.sharepoint.com/sites/tco.af/Shared Documents/06. Supply Chain/05. Procurement/11.2. Formal Bids 2024/RFQ-TUR-2024-032 Adiyaman Vartana Landscape/02-RFQ/"/>
    </mc:Choice>
  </mc:AlternateContent>
  <xr:revisionPtr revIDLastSave="46" documentId="8_{081C8278-C8B3-4F16-AD9D-CE86E76CF5A1}" xr6:coauthVersionLast="47" xr6:coauthVersionMax="47" xr10:uidLastSave="{DC1C898E-F854-4288-85DD-AB6CAD9416C1}"/>
  <bookViews>
    <workbookView xWindow="28680" yWindow="-120" windowWidth="29040" windowHeight="15720" xr2:uid="{00000000-000D-0000-FFFF-FFFF00000000}"/>
  </bookViews>
  <sheets>
    <sheet name="Vartana" sheetId="12" r:id="rId1"/>
    <sheet name="Zaman Çizelgesi " sheetId="13" r:id="rId2"/>
  </sheets>
  <definedNames>
    <definedName name="_xlnm._FilterDatabase" localSheetId="0" hidden="1">Vartana!$H$1:$H$7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2" l="1"/>
  <c r="G14" i="12"/>
  <c r="G19" i="12"/>
  <c r="E23" i="12"/>
  <c r="G23" i="12" s="1"/>
  <c r="E22" i="12"/>
  <c r="G22" i="12" s="1"/>
  <c r="G16" i="12"/>
  <c r="G20" i="12"/>
  <c r="G26" i="12"/>
  <c r="G21" i="12" l="1"/>
  <c r="G24" i="12" l="1"/>
  <c r="G11" i="12" l="1"/>
  <c r="G25" i="12"/>
  <c r="G10" i="12"/>
  <c r="G13" i="12"/>
  <c r="G27" i="12"/>
  <c r="G18" i="12"/>
  <c r="G12" i="12"/>
  <c r="G28" i="12" l="1"/>
  <c r="G29" i="12" s="1"/>
  <c r="G30" i="12" s="1"/>
</calcChain>
</file>

<file path=xl/sharedStrings.xml><?xml version="1.0" encoding="utf-8"?>
<sst xmlns="http://schemas.openxmlformats.org/spreadsheetml/2006/main" count="101" uniqueCount="86">
  <si>
    <t>Save the Children</t>
  </si>
  <si>
    <t>Türkiye Ülke Ofisi</t>
  </si>
  <si>
    <t>Project Name:</t>
  </si>
  <si>
    <t xml:space="preserve">Location/Adress: Altınşehir Mahallesi, 3005 Sokak, Vartana Geçici Yaşam Alanı, Merkez/Adıyaman </t>
  </si>
  <si>
    <t>Estimated Project Duration:</t>
  </si>
  <si>
    <t>Shelter Rehabilitation Bill of Quantity</t>
  </si>
  <si>
    <t>SN</t>
  </si>
  <si>
    <t>Name of Item / English
İşin Adı / İngilizce</t>
  </si>
  <si>
    <t>Description of Item / English
İş Tanımı / İngilizce</t>
  </si>
  <si>
    <t>Birim - Unit</t>
  </si>
  <si>
    <t>Miktar - Quantity</t>
  </si>
  <si>
    <t>Birim fiyat - Unit Price  (USD $)</t>
  </si>
  <si>
    <t>Toplam Maliyet - Total estimated cost (USD $)</t>
  </si>
  <si>
    <t>Yapı İşleri
Construction Works</t>
  </si>
  <si>
    <t>1.1</t>
  </si>
  <si>
    <t>PVC Pencere Önü Ferforje Parmaklık İşleri</t>
  </si>
  <si>
    <t>10cm aralıklar ile dikey 12 * 12 mm ferforje kare demir, 10 * 25 mm ferforje lama demir, bağlantılar her bir pencere için 2 adet 10 * 25 mm ferforje lama demir, fırın boyalı olacak şekilde 20 adet (130 * 130 cm), 1 adet (30 * 130 cm) pencere önü korkuluk yapım işi. (Ankraj, Sarf Malzeme, Nakliye, İşçilik ve Montaj dahil) (Detaylar için Teknik Şarnameyi İnceleyiniz.)</t>
  </si>
  <si>
    <r>
      <t>m</t>
    </r>
    <r>
      <rPr>
        <sz val="11"/>
        <color theme="1"/>
        <rFont val="Calibri"/>
        <family val="2"/>
      </rPr>
      <t>²</t>
    </r>
  </si>
  <si>
    <t>1.2</t>
  </si>
  <si>
    <t>Sürgülü Kapı Emniyet Zinciri İşi</t>
  </si>
  <si>
    <t>Engelli WC mahaline ait sürgülü kapınının kilitlenebilmesi ve güvenlik amacıyla sürgülü kapı emniyet zinciri montajı yapılacaktır.</t>
  </si>
  <si>
    <t>adet</t>
  </si>
  <si>
    <t>1.3</t>
  </si>
  <si>
    <t>Sürgülü Kapı Alt Kılavuz İşi</t>
  </si>
  <si>
    <t>Engelli WC mahaline ait sürgülü kapınının alt kılavuzu montajı yapılacaktır.</t>
  </si>
  <si>
    <t>1.4</t>
  </si>
  <si>
    <t>PVC Kapı ve Pencerelerin Ayar İşi</t>
  </si>
  <si>
    <t>Bu iş,  PVC kapı ve pencerelerin sorunsuz bir şekilde açılıp kapanabilmesi için gerekli ayarların yapılmasını içerir. (24 adet pvc pencere, 1 adet pvc sürgülü kapı, 4 adet pvc kapı)</t>
  </si>
  <si>
    <t>götürü</t>
  </si>
  <si>
    <t>1.5</t>
  </si>
  <si>
    <t>Elektrik Tesisatının Bağlanıtısı</t>
  </si>
  <si>
    <t>Her iki gençlik merkezinde iç tesisatı tamamlanmış olan ve gençlik merkezinin dışlarına bırakılmış elektirik kablolarıyla 100 metre mesafeye kadar bulunan elektrik ulaşım noktalarından faydalanarak uygun kablo ve kablo çaplarıyla gençlik merkezlerine elektrik tesisatı çekilmesi, pano kurulumu ve gençlik merkezlerinin elektrik tesisatı olarak aktif hale getirme, pano kurulumu ve çevre aydınlatma işidir. 
Ayrıca bu iş tüm tesisat için gereken kazı ve geri dolgu işlerini de kapsar.
(Her Türlü Malzeme, Nakliye, İşçilik) (Detaylar için Teknik Şartnameyi İnceleyiniz.)</t>
  </si>
  <si>
    <t>1.6</t>
  </si>
  <si>
    <t>Temiz Su, Atık Su ve Yağmur Suyu Tesisatının Bağlantısı</t>
  </si>
  <si>
    <t>Her iki gençlik merkezinde iç tesisatı (atık su, temiz su ve yağmur suyu olarak) tamamlanmış olan ve gençlik merkezlerinin dışlarına bağlantıları bırakılmış olan atık ve temiz su tesisatlarının 50 metre mesafeye kadar bulunan temiz ve atık su tesisatlarına uygun boru ve boru çapları kullanılarak bağlantı yapılması ve  işidir.
Ayrıca bu iş tüm tesisat için gereken kazı ve geri dolgu işlerini de kapsar.</t>
  </si>
  <si>
    <t>1.7</t>
  </si>
  <si>
    <t>Reglaj ve Çevre Düzenleme İşleri
Landscaping Works</t>
  </si>
  <si>
    <t>2.1</t>
  </si>
  <si>
    <t>Saha Tesviye İşi</t>
  </si>
  <si>
    <t>Bu iş, gerekli iş makineleri (bobcat, beko loader, traktör vb.) kullanarak saha tesviyesi işleri, araziyi düzenleme, düzleme, kazma, toprak/moloz/hafriyat taşıma faaliyetlerinin gerçekleştirme sürecini kapsar.
Taşınması gereken toprak/moloz/hafriyat gibi malzemelerin taşınacağı ve tesviyesinin yapılacağı saha, yükleniciye işe başlamadan önce gösterilecektir.</t>
  </si>
  <si>
    <t>2.2</t>
  </si>
  <si>
    <t>Peyzaj İşleri</t>
  </si>
  <si>
    <t>Peyzaj işi kapsamında, 10 adet Kara Servi fidanının seçilen alana dikilmesi ve fidanların sağlıklı bir şekilde büyümesi için kara servilerin dibine kırmızı toprak serme işidir. (Detaylar için Teknik Şarnameyi İnceleyiniz.)</t>
  </si>
  <si>
    <t>2.3</t>
  </si>
  <si>
    <t>2 numara Mıcır ile Saha Kaplama ve Tesviye İşleri</t>
  </si>
  <si>
    <t>Saha alanının 10cm yüksekliğinde 2 numara (12-22mm) mıcır malzeme ile kaplanıp iş makinesiyle tesviye edilme işidir.</t>
  </si>
  <si>
    <t>2.4</t>
  </si>
  <si>
    <t xml:space="preserve">Bordür </t>
  </si>
  <si>
    <t>Yapılacak olan 100cm genişliğinde yürüyüş yolunun kenarları için bordür yapım işidir. (10 x 20 x 50 cm boyutlarında betonarme bordür).</t>
  </si>
  <si>
    <t>mt</t>
  </si>
  <si>
    <t>2.5</t>
  </si>
  <si>
    <t>C16 Hazır Beton ile Fırçalı Beton Dökümü</t>
  </si>
  <si>
    <t xml:space="preserve">Santralden çıkan C16 sınıfından hazır betonun yürüyüş yolu alanına mikser yardımı ile 10 cm kalınlığında dökülmesi. Dökülen betona fırça izi uygulaması yapılacaktır. Her türlü işçilik ve zaiyatı,malzeme tedariği,nakliye,temizlik fiyata dahildir. Beton dökümü standartlara uygun yapılacaktır. </t>
  </si>
  <si>
    <t>m³</t>
  </si>
  <si>
    <t>2.6</t>
  </si>
  <si>
    <t>Çelik Hasır</t>
  </si>
  <si>
    <t>C16 Betonun içine 5 cm paspayı ile Q188/188 çelik hasır temini ve montajı. En az 3 göz bindirmeli imalat yapılacaktır. Her türlü işçilik ve zaiyatı,malzeme tedariği,nakliye,temizlik fiyata dahildir. Kullanılan bütün malzemeler TSE onaylı olmak zorundadır.</t>
  </si>
  <si>
    <t>2.7</t>
  </si>
  <si>
    <t>Panel Çit İşleri</t>
  </si>
  <si>
    <t>150 cm yükseklikte 5mm kalınlığında tel 50*150 mm göz aralıklı min 2 bükümlü sıcak daldırma galvaniz üzeri elektrostatik polyester toz boyalı panel teller ile 2.5 m aralıklarla yerleştirelecek olan kutu profil direkler üzerine monte  edilmesi.(Vida,Çelik Dübel,Klips ve Plastik kapaklar ile İşçilik,Nakliye ve Montaj dahil) (Detaylar için Teknik Şarnameyi İnceleyiniz.)</t>
  </si>
  <si>
    <t>2.8</t>
  </si>
  <si>
    <t>Panel Çit Kapı Göbek Kilitli</t>
  </si>
  <si>
    <t>150 *100 cm Ebatlarında Panel Çitler İle Uyumlu Göbek Kilitli Panel Çit Kapı(Detaylar için Teknik Şartnameyi İnceleyiniz.)</t>
  </si>
  <si>
    <t>2.9</t>
  </si>
  <si>
    <t>Saha Beton İşleri</t>
  </si>
  <si>
    <t>Panel çit işine ait direklerin geldiği yere (20 adet direk için) 20 * 20 cm * 15 cm derinliğinde kazı yapılıp yerinde beton yapım ve dökme işi. (Her Türlü Malzeme, Nakliye, İşçilik) (Detaylar için Teknik Şartnameyi İnceleyiniz.)</t>
  </si>
  <si>
    <t>2.10</t>
  </si>
  <si>
    <t>TOTAL - TOPLAM</t>
  </si>
  <si>
    <t>KDV (yukarıdaki fiyata KDV dahil değilse lütfen buraya ekleyin) -VAT (if the above price is not included VAT, please add here)</t>
  </si>
  <si>
    <t>KDV Dahil Toplam Fiyat</t>
  </si>
  <si>
    <t>ÖNEMLİ NOTLAR</t>
  </si>
  <si>
    <t>1. Yukarıda belirtilen bütün işler anahtar teslim yapılacaktır. 
2. Yüklenici firma belirtilen işler için şartnameye uygun malzemeleri tedarik edecek, montajlarını, uygulamalarını tamamlayacaktır ve işçilik dahil edilecektir.
3. Birim fiyatlara KDV dahil edilmeyecek, KDV toplam fiyata dahil edilecektir. 
4. SCI Mühendisinin onayı olmadan hiç bir iş kaleminde değişim yapılmayacaktır.
5. Kullanılan bütün malzemeler TSE onaylı olmak zorundadır.
6. Uygulamalar sonunda tadilat alanları temiz bırakılacaktır.</t>
  </si>
  <si>
    <t>IMPORTANT REMARKS</t>
  </si>
  <si>
    <t>1. All the above-mentioned works will be done on a turnkey basis.
2. The contractor company will supply the materials in accordance with the specification for the specified works, complete their assembly and applications.
3. VAT will not be included in the Unit Prices, VAT will be included in the total price.
4. No change will be made in any work item without the approval of the SCI Engineer.
5. All materials used must be TSE approved.
6. At the end of the applications, the renovation areas will be left clean.</t>
  </si>
  <si>
    <t>Deprem Yardımı - 2024 (Earthquake response - 2024)</t>
  </si>
  <si>
    <t xml:space="preserve">Project Name: </t>
  </si>
  <si>
    <t>ZAMAN ÇİZELGESİ</t>
  </si>
  <si>
    <t>NO</t>
  </si>
  <si>
    <t>Termin  Süresi(Takvim Günü)</t>
  </si>
  <si>
    <t>XXX GÜN</t>
  </si>
  <si>
    <t>Firma Adı</t>
  </si>
  <si>
    <t>Firma Yetkilisi</t>
  </si>
  <si>
    <t>İmza / Kaşe</t>
  </si>
  <si>
    <t>Anlaşılması durumunda talep edilen ödeme planı nedir, ön ara ödeme vs, (doldurulmadığı durumda, teslimat sonrası tam ödeme olarak kabul edilecektir)</t>
  </si>
  <si>
    <t>Anlaşılması durumunda kaç takvim günü içerisinde işe başlayabilirsiniz</t>
  </si>
  <si>
    <t>Adıyaman Vartana Lanscape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</si>
</sst>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409]* #,##0.00_ ;_-[$$-409]* \-#,##0.00\ ;_-[$$-409]* &quot;-&quot;??_ ;_-@_ "/>
  </numFmts>
  <fonts count="24">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1"/>
      <name val="Calibri"/>
      <family val="2"/>
      <scheme val="minor"/>
    </font>
    <font>
      <b/>
      <sz val="16"/>
      <color theme="0"/>
      <name val="Calibri"/>
      <family val="2"/>
      <scheme val="minor"/>
    </font>
    <font>
      <b/>
      <sz val="10"/>
      <color theme="1"/>
      <name val="Calibri"/>
      <family val="2"/>
      <scheme val="minor"/>
    </font>
    <font>
      <b/>
      <sz val="11"/>
      <color rgb="FF000000"/>
      <name val="Calibri"/>
      <family val="2"/>
    </font>
    <font>
      <sz val="11"/>
      <name val="Calibri"/>
      <family val="2"/>
    </font>
    <font>
      <sz val="11"/>
      <color theme="1"/>
      <name val="Calibri"/>
      <family val="2"/>
    </font>
    <font>
      <sz val="11"/>
      <name val="Calibri"/>
      <family val="2"/>
      <scheme val="minor"/>
    </font>
    <font>
      <b/>
      <sz val="12"/>
      <color theme="1"/>
      <name val="Calibri"/>
      <family val="2"/>
      <scheme val="minor"/>
    </font>
    <font>
      <sz val="8"/>
      <name val="Calibri"/>
      <family val="2"/>
      <scheme val="minor"/>
    </font>
    <font>
      <sz val="12"/>
      <color theme="1"/>
      <name val="Calibri"/>
      <family val="2"/>
      <scheme val="minor"/>
    </font>
    <font>
      <i/>
      <sz val="10"/>
      <color rgb="FF000000"/>
      <name val="Calibri"/>
      <family val="2"/>
      <scheme val="minor"/>
    </font>
    <font>
      <b/>
      <sz val="14"/>
      <color theme="1"/>
      <name val="Calibri"/>
      <family val="2"/>
      <scheme val="minor"/>
    </font>
    <font>
      <sz val="11"/>
      <color rgb="FF000000"/>
      <name val="Calibri"/>
      <family val="2"/>
      <scheme val="minor"/>
    </font>
    <font>
      <b/>
      <sz val="18"/>
      <color rgb="FF000000"/>
      <name val="Calibri"/>
      <family val="2"/>
      <scheme val="minor"/>
    </font>
    <font>
      <b/>
      <sz val="16"/>
      <color rgb="FFFFFFFF"/>
      <name val="Calibri"/>
      <family val="2"/>
      <scheme val="minor"/>
    </font>
    <font>
      <sz val="12"/>
      <color rgb="FF000000"/>
      <name val="Calibri"/>
      <family val="2"/>
      <scheme val="minor"/>
    </font>
    <font>
      <b/>
      <sz val="11"/>
      <color rgb="FF000000"/>
      <name val="Calibri"/>
      <family val="2"/>
      <scheme val="minor"/>
    </font>
    <font>
      <sz val="11"/>
      <color theme="1"/>
      <name val="Lato"/>
      <family val="2"/>
    </font>
    <font>
      <b/>
      <sz val="11"/>
      <color theme="1"/>
      <name val="Lato"/>
      <family val="2"/>
    </font>
    <font>
      <sz val="11"/>
      <color rgb="FF000000"/>
      <name val="Lato"/>
      <family val="2"/>
    </font>
  </fonts>
  <fills count="15">
    <fill>
      <patternFill patternType="none"/>
    </fill>
    <fill>
      <patternFill patternType="gray125"/>
    </fill>
    <fill>
      <patternFill patternType="solid">
        <fgColor rgb="FFFF0000"/>
        <bgColor indexed="64"/>
      </patternFill>
    </fill>
    <fill>
      <patternFill patternType="solid">
        <fgColor theme="2"/>
        <bgColor indexed="64"/>
      </patternFill>
    </fill>
    <fill>
      <patternFill patternType="solid">
        <fgColor theme="5"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FF0000"/>
        <bgColor rgb="FF000000"/>
      </patternFill>
    </fill>
    <fill>
      <patternFill patternType="solid">
        <fgColor rgb="FFFCE4D6"/>
        <bgColor rgb="FF000000"/>
      </patternFill>
    </fill>
    <fill>
      <patternFill patternType="solid">
        <fgColor rgb="FFEDEDED"/>
        <bgColor rgb="FF000000"/>
      </patternFill>
    </fill>
    <fill>
      <patternFill patternType="solid">
        <fgColor theme="6"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s>
  <cellStyleXfs count="2">
    <xf numFmtId="0" fontId="0" fillId="0" borderId="0"/>
    <xf numFmtId="43" fontId="1" fillId="0" borderId="0" applyFont="0" applyFill="0" applyBorder="0" applyAlignment="0" applyProtection="0"/>
  </cellStyleXfs>
  <cellXfs count="142">
    <xf numFmtId="0" fontId="0" fillId="0" borderId="0" xfId="0"/>
    <xf numFmtId="0" fontId="0" fillId="0" borderId="0" xfId="0" applyAlignment="1">
      <alignment horizontal="center" vertical="center" wrapText="1"/>
    </xf>
    <xf numFmtId="0" fontId="2" fillId="0" borderId="0" xfId="0" applyFont="1"/>
    <xf numFmtId="0" fontId="0" fillId="0" borderId="0" xfId="0" applyAlignment="1">
      <alignment horizontal="left" vertical="center"/>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43" fontId="0" fillId="0" borderId="0" xfId="1" applyFont="1" applyAlignment="1">
      <alignment horizontal="left"/>
    </xf>
    <xf numFmtId="0" fontId="0" fillId="0" borderId="0" xfId="0" applyAlignment="1">
      <alignment vertical="center"/>
    </xf>
    <xf numFmtId="43" fontId="0" fillId="0" borderId="0" xfId="1" applyFont="1"/>
    <xf numFmtId="0" fontId="0" fillId="8" borderId="7" xfId="0" applyFill="1" applyBorder="1" applyAlignment="1">
      <alignment horizontal="left"/>
    </xf>
    <xf numFmtId="49" fontId="0" fillId="0" borderId="3" xfId="0" applyNumberFormat="1" applyBorder="1" applyAlignment="1">
      <alignment horizontal="left" vertical="center"/>
    </xf>
    <xf numFmtId="0" fontId="2" fillId="4" borderId="9" xfId="0" applyFont="1" applyFill="1" applyBorder="1" applyAlignment="1">
      <alignment horizontal="center" vertical="center"/>
    </xf>
    <xf numFmtId="0" fontId="0" fillId="0" borderId="0" xfId="0" applyAlignment="1">
      <alignment horizontal="left" vertical="center" wrapText="1"/>
    </xf>
    <xf numFmtId="49" fontId="0" fillId="0" borderId="5" xfId="0" applyNumberFormat="1" applyBorder="1" applyAlignment="1">
      <alignment horizontal="left" vertical="center"/>
    </xf>
    <xf numFmtId="0" fontId="2" fillId="8" borderId="14" xfId="0" applyFont="1" applyFill="1" applyBorder="1" applyAlignment="1">
      <alignment horizontal="center" vertical="center"/>
    </xf>
    <xf numFmtId="0" fontId="0" fillId="7" borderId="3" xfId="0" applyFill="1" applyBorder="1" applyAlignment="1">
      <alignment horizontal="left"/>
    </xf>
    <xf numFmtId="164" fontId="11" fillId="6" borderId="25" xfId="1" applyNumberFormat="1" applyFont="1" applyFill="1" applyBorder="1" applyAlignment="1">
      <alignment horizontal="left"/>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0" xfId="0" applyFont="1" applyFill="1" applyBorder="1" applyAlignment="1">
      <alignment horizontal="right" vertical="center" wrapText="1"/>
    </xf>
    <xf numFmtId="2" fontId="6" fillId="3" borderId="20" xfId="0" applyNumberFormat="1" applyFont="1" applyFill="1" applyBorder="1" applyAlignment="1">
      <alignment horizontal="center" vertical="center" wrapText="1"/>
    </xf>
    <xf numFmtId="0" fontId="6" fillId="3" borderId="20" xfId="0" applyFont="1" applyFill="1" applyBorder="1" applyAlignment="1">
      <alignment horizontal="center" vertical="center" wrapText="1"/>
    </xf>
    <xf numFmtId="43" fontId="6" fillId="3" borderId="21" xfId="1" applyFont="1" applyFill="1" applyBorder="1" applyAlignment="1">
      <alignment horizontal="center" vertical="center" wrapText="1"/>
    </xf>
    <xf numFmtId="49" fontId="0" fillId="0" borderId="24" xfId="0" applyNumberFormat="1" applyBorder="1" applyAlignment="1">
      <alignment horizontal="left" vertical="center"/>
    </xf>
    <xf numFmtId="43" fontId="15" fillId="10" borderId="25" xfId="1" applyFont="1" applyFill="1" applyBorder="1"/>
    <xf numFmtId="164" fontId="13" fillId="9" borderId="25" xfId="1" applyNumberFormat="1" applyFont="1" applyFill="1" applyBorder="1" applyAlignment="1">
      <alignment horizontal="left"/>
    </xf>
    <xf numFmtId="0" fontId="2" fillId="7" borderId="4" xfId="0" applyFont="1" applyFill="1" applyBorder="1" applyAlignment="1">
      <alignment horizontal="center" vertical="center"/>
    </xf>
    <xf numFmtId="0" fontId="0" fillId="0" borderId="0" xfId="0" applyAlignment="1">
      <alignment vertical="center" wrapText="1"/>
    </xf>
    <xf numFmtId="164" fontId="0" fillId="0" borderId="16" xfId="1" applyNumberFormat="1" applyFont="1" applyFill="1" applyBorder="1" applyAlignment="1">
      <alignment vertical="center"/>
    </xf>
    <xf numFmtId="49" fontId="0" fillId="0" borderId="7" xfId="0" applyNumberFormat="1" applyBorder="1" applyAlignment="1">
      <alignment horizontal="left" vertical="center"/>
    </xf>
    <xf numFmtId="0" fontId="0" fillId="0" borderId="8" xfId="0" applyBorder="1" applyAlignment="1">
      <alignment horizontal="center" vertical="center" wrapText="1"/>
    </xf>
    <xf numFmtId="0" fontId="10" fillId="0" borderId="8" xfId="0" applyFont="1" applyBorder="1" applyAlignment="1">
      <alignment horizontal="left" vertical="top" wrapText="1"/>
    </xf>
    <xf numFmtId="0" fontId="0" fillId="5" borderId="8" xfId="0" applyFill="1" applyBorder="1" applyAlignment="1">
      <alignment horizontal="center" vertical="center"/>
    </xf>
    <xf numFmtId="2" fontId="0" fillId="0" borderId="8" xfId="0" applyNumberFormat="1" applyBorder="1" applyAlignment="1">
      <alignment horizontal="right" vertical="center"/>
    </xf>
    <xf numFmtId="164" fontId="0" fillId="0" borderId="8" xfId="0" applyNumberFormat="1" applyBorder="1" applyAlignment="1">
      <alignment horizontal="right" vertical="center"/>
    </xf>
    <xf numFmtId="164" fontId="0" fillId="0" borderId="17" xfId="1" applyNumberFormat="1" applyFont="1" applyBorder="1" applyAlignment="1">
      <alignment vertical="center"/>
    </xf>
    <xf numFmtId="49" fontId="0" fillId="0" borderId="31" xfId="0" applyNumberFormat="1" applyBorder="1" applyAlignment="1">
      <alignment horizontal="left" vertical="center"/>
    </xf>
    <xf numFmtId="0" fontId="0" fillId="0" borderId="32" xfId="0" applyBorder="1" applyAlignment="1">
      <alignment horizontal="center" vertical="center" wrapText="1"/>
    </xf>
    <xf numFmtId="0" fontId="8" fillId="0" borderId="32" xfId="0" applyFont="1" applyBorder="1" applyAlignment="1">
      <alignment horizontal="left" vertical="top" wrapText="1"/>
    </xf>
    <xf numFmtId="0" fontId="0" fillId="0" borderId="8" xfId="0" applyBorder="1" applyAlignment="1">
      <alignment horizontal="center" vertical="center"/>
    </xf>
    <xf numFmtId="2" fontId="0" fillId="0" borderId="32" xfId="0" applyNumberFormat="1" applyBorder="1" applyAlignment="1">
      <alignment horizontal="right" vertical="center"/>
    </xf>
    <xf numFmtId="164" fontId="0" fillId="0" borderId="32" xfId="0" applyNumberFormat="1" applyBorder="1" applyAlignment="1">
      <alignment vertical="center"/>
    </xf>
    <xf numFmtId="164" fontId="0" fillId="0" borderId="17" xfId="1" applyNumberFormat="1" applyFont="1" applyFill="1" applyBorder="1" applyAlignment="1">
      <alignment vertical="center"/>
    </xf>
    <xf numFmtId="0" fontId="0" fillId="0" borderId="1" xfId="0" applyBorder="1" applyAlignment="1">
      <alignment horizontal="center" vertical="center" wrapText="1"/>
    </xf>
    <xf numFmtId="0" fontId="8" fillId="0" borderId="1" xfId="0" applyFont="1" applyBorder="1" applyAlignment="1">
      <alignment horizontal="left" vertical="top" wrapText="1"/>
    </xf>
    <xf numFmtId="0" fontId="0" fillId="0" borderId="1" xfId="0" applyBorder="1" applyAlignment="1">
      <alignment horizontal="center" vertical="center"/>
    </xf>
    <xf numFmtId="2" fontId="0" fillId="0" borderId="1" xfId="0" applyNumberFormat="1" applyBorder="1" applyAlignment="1">
      <alignment horizontal="right" vertical="center"/>
    </xf>
    <xf numFmtId="164" fontId="0" fillId="0" borderId="1" xfId="0" applyNumberFormat="1" applyBorder="1" applyAlignment="1">
      <alignment vertical="center"/>
    </xf>
    <xf numFmtId="0" fontId="0" fillId="0" borderId="19" xfId="0" applyBorder="1" applyAlignment="1">
      <alignment horizontal="center" vertical="center" wrapText="1"/>
    </xf>
    <xf numFmtId="0" fontId="8" fillId="0" borderId="4" xfId="0" applyFont="1" applyBorder="1" applyAlignment="1">
      <alignment horizontal="left" vertical="center" wrapText="1"/>
    </xf>
    <xf numFmtId="0" fontId="0" fillId="0" borderId="4" xfId="0" applyBorder="1" applyAlignment="1">
      <alignment horizontal="center" vertical="center"/>
    </xf>
    <xf numFmtId="2" fontId="0" fillId="0" borderId="4" xfId="0" applyNumberFormat="1" applyBorder="1" applyAlignment="1">
      <alignment horizontal="right" vertical="center"/>
    </xf>
    <xf numFmtId="164" fontId="0" fillId="0" borderId="4" xfId="0" applyNumberFormat="1" applyBorder="1" applyAlignment="1">
      <alignment vertical="center"/>
    </xf>
    <xf numFmtId="164" fontId="0" fillId="0" borderId="15" xfId="1" applyNumberFormat="1" applyFont="1" applyFill="1" applyBorder="1" applyAlignment="1">
      <alignment vertical="center"/>
    </xf>
    <xf numFmtId="0" fontId="0" fillId="0" borderId="2" xfId="0" applyBorder="1" applyAlignment="1">
      <alignment horizontal="center" vertical="center" wrapText="1"/>
    </xf>
    <xf numFmtId="0" fontId="0" fillId="0" borderId="23" xfId="0" applyBorder="1" applyAlignment="1">
      <alignment horizontal="center" vertical="center" wrapText="1"/>
    </xf>
    <xf numFmtId="0" fontId="10" fillId="0" borderId="23" xfId="0" applyFont="1" applyBorder="1" applyAlignment="1">
      <alignment horizontal="left" vertical="center" wrapText="1"/>
    </xf>
    <xf numFmtId="0" fontId="0" fillId="0" borderId="23" xfId="0" applyBorder="1" applyAlignment="1">
      <alignment horizontal="center" vertical="center"/>
    </xf>
    <xf numFmtId="2" fontId="0" fillId="0" borderId="23" xfId="0" applyNumberFormat="1" applyBorder="1" applyAlignment="1">
      <alignment horizontal="right" vertical="center"/>
    </xf>
    <xf numFmtId="164" fontId="0" fillId="0" borderId="23" xfId="0" applyNumberFormat="1" applyBorder="1" applyAlignment="1">
      <alignment vertical="center"/>
    </xf>
    <xf numFmtId="164" fontId="0" fillId="0" borderId="28" xfId="1" applyNumberFormat="1" applyFont="1" applyFill="1" applyBorder="1" applyAlignment="1">
      <alignment vertical="center"/>
    </xf>
    <xf numFmtId="0" fontId="0" fillId="0" borderId="6" xfId="0" applyBorder="1" applyAlignment="1">
      <alignment horizontal="center" vertical="center" wrapText="1"/>
    </xf>
    <xf numFmtId="0" fontId="10" fillId="0" borderId="6" xfId="0" applyFont="1" applyBorder="1" applyAlignment="1">
      <alignment horizontal="left" vertical="center" wrapText="1"/>
    </xf>
    <xf numFmtId="0" fontId="0" fillId="0" borderId="6" xfId="0" applyBorder="1" applyAlignment="1">
      <alignment horizontal="center" vertical="center"/>
    </xf>
    <xf numFmtId="2" fontId="0" fillId="0" borderId="6" xfId="0" applyNumberFormat="1" applyBorder="1" applyAlignment="1">
      <alignment horizontal="right" vertical="center"/>
    </xf>
    <xf numFmtId="164" fontId="0" fillId="0" borderId="6" xfId="0" applyNumberFormat="1" applyBorder="1" applyAlignment="1">
      <alignment vertical="center"/>
    </xf>
    <xf numFmtId="164" fontId="0" fillId="0" borderId="22" xfId="1" applyNumberFormat="1" applyFont="1" applyFill="1" applyBorder="1" applyAlignment="1">
      <alignment vertical="center"/>
    </xf>
    <xf numFmtId="0" fontId="16" fillId="13" borderId="5" xfId="0" applyFont="1" applyFill="1" applyBorder="1" applyAlignment="1">
      <alignment horizontal="center" vertical="center"/>
    </xf>
    <xf numFmtId="0" fontId="20" fillId="0" borderId="3" xfId="0" applyFont="1" applyBorder="1" applyAlignment="1">
      <alignment horizontal="right" vertical="center"/>
    </xf>
    <xf numFmtId="0" fontId="20" fillId="0" borderId="5" xfId="0" applyFont="1" applyBorder="1" applyAlignment="1">
      <alignment horizontal="right" vertical="center"/>
    </xf>
    <xf numFmtId="0" fontId="16" fillId="0" borderId="42" xfId="0" applyFont="1" applyBorder="1" applyAlignment="1">
      <alignment vertical="center" wrapText="1"/>
    </xf>
    <xf numFmtId="0" fontId="16" fillId="0" borderId="0" xfId="0" applyFont="1" applyAlignment="1">
      <alignment vertical="center" wrapText="1"/>
    </xf>
    <xf numFmtId="0" fontId="21" fillId="14" borderId="1" xfId="0" applyFont="1" applyFill="1" applyBorder="1" applyAlignment="1">
      <alignment horizontal="center" wrapText="1"/>
    </xf>
    <xf numFmtId="0" fontId="19" fillId="12" borderId="1" xfId="0" applyFont="1" applyFill="1" applyBorder="1" applyAlignment="1">
      <alignment horizontal="center" vertical="center"/>
    </xf>
    <xf numFmtId="0" fontId="19" fillId="12" borderId="5" xfId="0" applyFont="1" applyFill="1" applyBorder="1" applyAlignment="1">
      <alignment horizontal="center" vertical="center"/>
    </xf>
    <xf numFmtId="0" fontId="16" fillId="13" borderId="7" xfId="0" applyFont="1" applyFill="1" applyBorder="1" applyAlignment="1">
      <alignment horizontal="center" vertical="center"/>
    </xf>
    <xf numFmtId="0" fontId="16" fillId="13" borderId="8" xfId="0" applyFont="1" applyFill="1" applyBorder="1" applyAlignment="1">
      <alignment horizontal="center" vertical="center" wrapText="1"/>
    </xf>
    <xf numFmtId="0" fontId="23" fillId="13" borderId="1"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xf>
    <xf numFmtId="0" fontId="7" fillId="4" borderId="9" xfId="0" applyFont="1" applyFill="1" applyBorder="1" applyAlignment="1">
      <alignment horizontal="left" wrapText="1"/>
    </xf>
    <xf numFmtId="0" fontId="7" fillId="4" borderId="10" xfId="0" applyFont="1" applyFill="1" applyBorder="1" applyAlignment="1">
      <alignment horizontal="left" wrapText="1"/>
    </xf>
    <xf numFmtId="0" fontId="7" fillId="4" borderId="18" xfId="0" applyFont="1" applyFill="1" applyBorder="1" applyAlignment="1">
      <alignment horizontal="left" wrapText="1"/>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8" xfId="0" applyFont="1" applyFill="1"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3" fillId="0" borderId="35" xfId="0" applyFont="1" applyBorder="1" applyAlignment="1">
      <alignment horizontal="center" vertical="center"/>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0" fillId="0" borderId="38" xfId="0" applyBorder="1" applyAlignment="1">
      <alignment horizontal="left" vertical="center"/>
    </xf>
    <xf numFmtId="0" fontId="0" fillId="0" borderId="39" xfId="0" applyBorder="1" applyAlignment="1">
      <alignment horizontal="left" vertical="center"/>
    </xf>
    <xf numFmtId="0" fontId="0" fillId="0" borderId="43" xfId="0" applyBorder="1" applyAlignment="1">
      <alignment horizontal="left" vertical="center"/>
    </xf>
    <xf numFmtId="0" fontId="0" fillId="0" borderId="40" xfId="0" applyBorder="1" applyAlignment="1">
      <alignment horizontal="left" vertical="center"/>
    </xf>
    <xf numFmtId="0" fontId="0" fillId="0" borderId="26" xfId="0" applyBorder="1" applyAlignment="1">
      <alignment horizontal="left" vertical="center"/>
    </xf>
    <xf numFmtId="0" fontId="0" fillId="0" borderId="29" xfId="0" applyBorder="1" applyAlignment="1">
      <alignment horizontal="left" vertical="center"/>
    </xf>
    <xf numFmtId="0" fontId="14" fillId="9" borderId="19" xfId="0" applyFont="1" applyFill="1" applyBorder="1" applyAlignment="1">
      <alignment horizontal="center"/>
    </xf>
    <xf numFmtId="0" fontId="14" fillId="9" borderId="27" xfId="0" applyFont="1" applyFill="1" applyBorder="1" applyAlignment="1">
      <alignment horizontal="center"/>
    </xf>
    <xf numFmtId="0" fontId="15" fillId="10" borderId="13" xfId="0" applyFont="1" applyFill="1" applyBorder="1" applyAlignment="1">
      <alignment horizontal="center" vertical="center"/>
    </xf>
    <xf numFmtId="0" fontId="15" fillId="10" borderId="26" xfId="0" applyFont="1" applyFill="1" applyBorder="1" applyAlignment="1">
      <alignment horizontal="center" vertical="center"/>
    </xf>
    <xf numFmtId="0" fontId="0" fillId="7" borderId="19" xfId="0" applyFill="1" applyBorder="1" applyAlignment="1">
      <alignment horizontal="left" wrapText="1"/>
    </xf>
    <xf numFmtId="0" fontId="0" fillId="7" borderId="27" xfId="0" applyFill="1" applyBorder="1" applyAlignment="1">
      <alignment horizontal="left" wrapText="1"/>
    </xf>
    <xf numFmtId="0" fontId="0" fillId="7" borderId="30" xfId="0" applyFill="1" applyBorder="1" applyAlignment="1">
      <alignment horizontal="left" wrapText="1"/>
    </xf>
    <xf numFmtId="0" fontId="0" fillId="8" borderId="13" xfId="0" applyFill="1" applyBorder="1" applyAlignment="1">
      <alignment horizontal="left" wrapText="1"/>
    </xf>
    <xf numFmtId="0" fontId="0" fillId="8" borderId="26" xfId="0" applyFill="1" applyBorder="1" applyAlignment="1">
      <alignment horizontal="left" wrapText="1"/>
    </xf>
    <xf numFmtId="0" fontId="0" fillId="8" borderId="29" xfId="0" applyFill="1" applyBorder="1" applyAlignment="1">
      <alignment horizontal="left" wrapText="1"/>
    </xf>
    <xf numFmtId="0" fontId="20" fillId="13" borderId="8" xfId="0" applyFont="1" applyFill="1" applyBorder="1" applyAlignment="1">
      <alignment horizontal="center" vertical="center"/>
    </xf>
    <xf numFmtId="0" fontId="20" fillId="13" borderId="17" xfId="0" applyFont="1" applyFill="1" applyBorder="1" applyAlignment="1">
      <alignment horizontal="center" vertical="center"/>
    </xf>
    <xf numFmtId="164" fontId="22" fillId="14" borderId="1" xfId="0" applyNumberFormat="1" applyFont="1" applyFill="1" applyBorder="1" applyAlignment="1">
      <alignment horizontal="center"/>
    </xf>
    <xf numFmtId="164" fontId="22" fillId="14" borderId="16" xfId="0" applyNumberFormat="1" applyFont="1" applyFill="1" applyBorder="1" applyAlignment="1">
      <alignment horizontal="center"/>
    </xf>
    <xf numFmtId="0" fontId="19" fillId="12" borderId="1" xfId="0" applyFont="1" applyFill="1" applyBorder="1" applyAlignment="1">
      <alignment horizontal="center" vertical="center" wrapText="1"/>
    </xf>
    <xf numFmtId="0" fontId="19" fillId="12" borderId="16" xfId="0" applyFont="1" applyFill="1" applyBorder="1" applyAlignment="1">
      <alignment horizontal="center" vertical="center" wrapText="1"/>
    </xf>
    <xf numFmtId="0" fontId="20" fillId="13" borderId="1" xfId="0" applyFont="1" applyFill="1" applyBorder="1" applyAlignment="1">
      <alignment horizontal="center" vertical="center"/>
    </xf>
    <xf numFmtId="0" fontId="20" fillId="13" borderId="16" xfId="0" applyFont="1" applyFill="1" applyBorder="1" applyAlignment="1">
      <alignment horizontal="center" vertical="center"/>
    </xf>
    <xf numFmtId="0" fontId="16" fillId="0" borderId="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 xfId="0" applyFont="1" applyBorder="1" applyAlignment="1">
      <alignment horizontal="center"/>
    </xf>
    <xf numFmtId="0" fontId="16" fillId="0" borderId="16" xfId="0" applyFont="1" applyBorder="1" applyAlignment="1">
      <alignment horizontal="center"/>
    </xf>
    <xf numFmtId="0" fontId="20" fillId="0" borderId="5" xfId="0" applyFont="1" applyBorder="1" applyAlignment="1">
      <alignment horizontal="right" vertical="center"/>
    </xf>
    <xf numFmtId="0" fontId="20" fillId="0" borderId="7" xfId="0" applyFont="1" applyBorder="1" applyAlignment="1">
      <alignment horizontal="right" vertical="center"/>
    </xf>
    <xf numFmtId="0" fontId="16" fillId="0" borderId="8" xfId="0" applyFont="1" applyBorder="1" applyAlignment="1">
      <alignment horizontal="center"/>
    </xf>
    <xf numFmtId="0" fontId="16" fillId="0" borderId="17" xfId="0" applyFont="1" applyBorder="1" applyAlignment="1">
      <alignment horizont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7" fillId="0" borderId="35" xfId="0" applyFont="1" applyBorder="1" applyAlignment="1">
      <alignment horizontal="left" vertical="center"/>
    </xf>
    <xf numFmtId="0" fontId="17" fillId="0" borderId="27" xfId="0" applyFont="1" applyBorder="1" applyAlignment="1">
      <alignment horizontal="left" vertical="center"/>
    </xf>
    <xf numFmtId="0" fontId="16" fillId="0" borderId="38" xfId="0" applyFont="1" applyBorder="1" applyAlignment="1">
      <alignment horizontal="left" vertical="center"/>
    </xf>
    <xf numFmtId="0" fontId="16" fillId="0" borderId="39" xfId="0" applyFont="1" applyBorder="1" applyAlignment="1">
      <alignment horizontal="left" vertical="center"/>
    </xf>
    <xf numFmtId="0" fontId="4" fillId="0" borderId="44" xfId="0" applyFont="1" applyBorder="1" applyAlignment="1">
      <alignment horizontal="left" vertical="center"/>
    </xf>
    <xf numFmtId="0" fontId="4" fillId="0" borderId="41" xfId="0" applyFont="1" applyBorder="1" applyAlignment="1">
      <alignment horizontal="left" vertical="center"/>
    </xf>
    <xf numFmtId="0" fontId="18" fillId="11" borderId="3" xfId="0" applyFont="1" applyFill="1" applyBorder="1" applyAlignment="1">
      <alignment horizontal="center" vertical="center"/>
    </xf>
    <xf numFmtId="0" fontId="18" fillId="11" borderId="4" xfId="0" applyFont="1" applyFill="1" applyBorder="1" applyAlignment="1">
      <alignment horizontal="center" vertical="center"/>
    </xf>
    <xf numFmtId="0" fontId="18" fillId="11" borderId="15" xfId="0" applyFont="1" applyFill="1" applyBorder="1" applyAlignment="1">
      <alignment horizontal="center" vertical="center"/>
    </xf>
  </cellXfs>
  <cellStyles count="2">
    <cellStyle name="Comma 2" xfId="1" xr:uid="{EAF4C2D0-5CD2-4A0E-90CC-93CC5A4F7F2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0</xdr:colOff>
      <xdr:row>4</xdr:row>
      <xdr:rowOff>52606</xdr:rowOff>
    </xdr:to>
    <xdr:pic>
      <xdr:nvPicPr>
        <xdr:cNvPr id="2" name="Graphic 1">
          <a:extLst>
            <a:ext uri="{FF2B5EF4-FFF2-40B4-BE49-F238E27FC236}">
              <a16:creationId xmlns:a16="http://schemas.microsoft.com/office/drawing/2014/main" id="{6868B030-604C-49AB-98D6-5F6EA011AAB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66700"/>
          <a:ext cx="3165929" cy="6349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2247900</xdr:colOff>
      <xdr:row>3</xdr:row>
      <xdr:rowOff>152301</xdr:rowOff>
    </xdr:to>
    <xdr:pic>
      <xdr:nvPicPr>
        <xdr:cNvPr id="2" name="Graphic 1">
          <a:extLst>
            <a:ext uri="{FF2B5EF4-FFF2-40B4-BE49-F238E27FC236}">
              <a16:creationId xmlns:a16="http://schemas.microsoft.com/office/drawing/2014/main" id="{C07FC3A4-22C2-43CC-BD2B-2A1C262743D4}"/>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3162300" cy="8095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F51F1-B635-4CDD-96EF-4AB8F6C569E5}">
  <sheetPr>
    <tabColor theme="4"/>
  </sheetPr>
  <dimension ref="A1:H36"/>
  <sheetViews>
    <sheetView tabSelected="1" view="pageBreakPreview" zoomScale="60" zoomScaleNormal="100" workbookViewId="0">
      <selection activeCell="C8" sqref="C8"/>
    </sheetView>
  </sheetViews>
  <sheetFormatPr defaultRowHeight="14.5"/>
  <cols>
    <col min="1" max="1" width="6" style="8" bestFit="1" customWidth="1"/>
    <col min="2" max="2" width="43.453125" style="8" customWidth="1"/>
    <col min="3" max="3" width="81.453125" style="8" customWidth="1"/>
    <col min="4" max="4" width="10.08984375" style="5" bestFit="1" customWidth="1"/>
    <col min="5" max="5" width="13.90625" style="6" customWidth="1"/>
    <col min="6" max="6" width="16.453125" customWidth="1"/>
    <col min="7" max="7" width="13.54296875" style="9" bestFit="1" customWidth="1"/>
  </cols>
  <sheetData>
    <row r="1" spans="1:7" ht="23.5">
      <c r="A1" s="88"/>
      <c r="B1" s="89"/>
      <c r="C1" s="94" t="s">
        <v>0</v>
      </c>
      <c r="D1" s="95"/>
      <c r="E1" s="95"/>
      <c r="F1" s="95"/>
      <c r="G1" s="96"/>
    </row>
    <row r="2" spans="1:7">
      <c r="A2" s="90"/>
      <c r="B2" s="91"/>
      <c r="C2" s="97" t="s">
        <v>1</v>
      </c>
      <c r="D2" s="98"/>
      <c r="E2" s="98"/>
      <c r="F2" s="98"/>
      <c r="G2" s="99"/>
    </row>
    <row r="3" spans="1:7">
      <c r="A3" s="90"/>
      <c r="B3" s="91"/>
      <c r="C3" s="97" t="s">
        <v>74</v>
      </c>
      <c r="D3" s="98"/>
      <c r="E3" s="98"/>
      <c r="F3" s="98"/>
      <c r="G3" s="99"/>
    </row>
    <row r="4" spans="1:7">
      <c r="A4" s="90"/>
      <c r="B4" s="91"/>
      <c r="C4" s="97" t="s">
        <v>2</v>
      </c>
      <c r="D4" s="98"/>
      <c r="E4" s="98"/>
      <c r="F4" s="98"/>
      <c r="G4" s="99"/>
    </row>
    <row r="5" spans="1:7">
      <c r="A5" s="90"/>
      <c r="B5" s="91"/>
      <c r="C5" s="97" t="s">
        <v>3</v>
      </c>
      <c r="D5" s="98"/>
      <c r="E5" s="98"/>
      <c r="F5" s="98"/>
      <c r="G5" s="99"/>
    </row>
    <row r="6" spans="1:7" ht="15" thickBot="1">
      <c r="A6" s="92"/>
      <c r="B6" s="93"/>
      <c r="C6" s="100" t="s">
        <v>4</v>
      </c>
      <c r="D6" s="101"/>
      <c r="E6" s="101"/>
      <c r="F6" s="101"/>
      <c r="G6" s="102"/>
    </row>
    <row r="7" spans="1:7" ht="21.5" thickBot="1">
      <c r="A7" s="79" t="s">
        <v>5</v>
      </c>
      <c r="B7" s="80"/>
      <c r="C7" s="80"/>
      <c r="D7" s="80"/>
      <c r="E7" s="80"/>
      <c r="F7" s="80"/>
      <c r="G7" s="81"/>
    </row>
    <row r="8" spans="1:7" s="1" customFormat="1" ht="52.5" thickBot="1">
      <c r="A8" s="19" t="s">
        <v>6</v>
      </c>
      <c r="B8" s="18" t="s">
        <v>7</v>
      </c>
      <c r="C8" s="18" t="s">
        <v>8</v>
      </c>
      <c r="D8" s="20" t="s">
        <v>9</v>
      </c>
      <c r="E8" s="21" t="s">
        <v>10</v>
      </c>
      <c r="F8" s="22" t="s">
        <v>11</v>
      </c>
      <c r="G8" s="23" t="s">
        <v>12</v>
      </c>
    </row>
    <row r="9" spans="1:7" s="2" customFormat="1" ht="29.4" customHeight="1" thickBot="1">
      <c r="A9" s="12">
        <v>1</v>
      </c>
      <c r="B9" s="82" t="s">
        <v>13</v>
      </c>
      <c r="C9" s="83"/>
      <c r="D9" s="83"/>
      <c r="E9" s="83"/>
      <c r="F9" s="83"/>
      <c r="G9" s="84"/>
    </row>
    <row r="10" spans="1:7" s="3" customFormat="1" ht="58">
      <c r="A10" s="11" t="s">
        <v>14</v>
      </c>
      <c r="B10" s="49" t="s">
        <v>15</v>
      </c>
      <c r="C10" s="50" t="s">
        <v>16</v>
      </c>
      <c r="D10" s="51" t="s">
        <v>17</v>
      </c>
      <c r="E10" s="52">
        <v>37</v>
      </c>
      <c r="F10" s="53"/>
      <c r="G10" s="54">
        <f t="shared" ref="G10:G11" si="0">F10*E10</f>
        <v>0</v>
      </c>
    </row>
    <row r="11" spans="1:7" s="3" customFormat="1" ht="29">
      <c r="A11" s="14" t="s">
        <v>18</v>
      </c>
      <c r="B11" s="55" t="s">
        <v>19</v>
      </c>
      <c r="C11" s="45" t="s">
        <v>20</v>
      </c>
      <c r="D11" s="46" t="s">
        <v>21</v>
      </c>
      <c r="E11" s="47">
        <v>1</v>
      </c>
      <c r="F11" s="48"/>
      <c r="G11" s="29">
        <f t="shared" si="0"/>
        <v>0</v>
      </c>
    </row>
    <row r="12" spans="1:7" s="3" customFormat="1">
      <c r="A12" s="14" t="s">
        <v>22</v>
      </c>
      <c r="B12" s="55" t="s">
        <v>23</v>
      </c>
      <c r="C12" s="45" t="s">
        <v>24</v>
      </c>
      <c r="D12" s="46" t="s">
        <v>21</v>
      </c>
      <c r="E12" s="47">
        <v>1</v>
      </c>
      <c r="F12" s="48"/>
      <c r="G12" s="29">
        <f>F12*E12</f>
        <v>0</v>
      </c>
    </row>
    <row r="13" spans="1:7" s="3" customFormat="1" ht="29">
      <c r="A13" s="14" t="s">
        <v>25</v>
      </c>
      <c r="B13" s="44" t="s">
        <v>26</v>
      </c>
      <c r="C13" s="45" t="s">
        <v>27</v>
      </c>
      <c r="D13" s="46" t="s">
        <v>28</v>
      </c>
      <c r="E13" s="47">
        <v>1</v>
      </c>
      <c r="F13" s="48"/>
      <c r="G13" s="29">
        <f>F13*E13</f>
        <v>0</v>
      </c>
    </row>
    <row r="14" spans="1:7" s="3" customFormat="1" ht="101.5">
      <c r="A14" s="14" t="s">
        <v>29</v>
      </c>
      <c r="B14" s="44" t="s">
        <v>30</v>
      </c>
      <c r="C14" s="45" t="s">
        <v>31</v>
      </c>
      <c r="D14" s="46" t="s">
        <v>28</v>
      </c>
      <c r="E14" s="47">
        <v>1</v>
      </c>
      <c r="F14" s="48"/>
      <c r="G14" s="29">
        <f>F14*E14</f>
        <v>0</v>
      </c>
    </row>
    <row r="15" spans="1:7" s="3" customFormat="1" ht="73" thickBot="1">
      <c r="A15" s="14" t="s">
        <v>32</v>
      </c>
      <c r="B15" s="44" t="s">
        <v>33</v>
      </c>
      <c r="C15" s="45" t="s">
        <v>34</v>
      </c>
      <c r="D15" s="46" t="s">
        <v>28</v>
      </c>
      <c r="E15" s="47">
        <v>1</v>
      </c>
      <c r="F15" s="48"/>
      <c r="G15" s="29">
        <f>F15*E15</f>
        <v>0</v>
      </c>
    </row>
    <row r="16" spans="1:7" s="3" customFormat="1" ht="15" hidden="1" thickBot="1">
      <c r="A16" s="37" t="s">
        <v>35</v>
      </c>
      <c r="B16" s="38"/>
      <c r="C16" s="39"/>
      <c r="D16" s="40" t="s">
        <v>17</v>
      </c>
      <c r="E16" s="41"/>
      <c r="F16" s="42"/>
      <c r="G16" s="43">
        <f>F16*E16</f>
        <v>0</v>
      </c>
    </row>
    <row r="17" spans="1:8" s="2" customFormat="1" ht="32.4" customHeight="1" thickBot="1">
      <c r="A17" s="12">
        <v>2</v>
      </c>
      <c r="B17" s="82" t="s">
        <v>36</v>
      </c>
      <c r="C17" s="83"/>
      <c r="D17" s="83"/>
      <c r="E17" s="83"/>
      <c r="F17" s="83"/>
      <c r="G17" s="84"/>
    </row>
    <row r="18" spans="1:8" s="3" customFormat="1" ht="72.5">
      <c r="A18" s="24" t="s">
        <v>37</v>
      </c>
      <c r="B18" s="56" t="s">
        <v>38</v>
      </c>
      <c r="C18" s="57" t="s">
        <v>39</v>
      </c>
      <c r="D18" s="58" t="s">
        <v>28</v>
      </c>
      <c r="E18" s="59">
        <v>1</v>
      </c>
      <c r="F18" s="60"/>
      <c r="G18" s="61">
        <f t="shared" ref="G18:G25" si="1">F18*E18</f>
        <v>0</v>
      </c>
      <c r="H18" s="13"/>
    </row>
    <row r="19" spans="1:8" s="3" customFormat="1" ht="43.5">
      <c r="A19" s="14" t="s">
        <v>40</v>
      </c>
      <c r="B19" s="44" t="s">
        <v>41</v>
      </c>
      <c r="C19" s="45" t="s">
        <v>42</v>
      </c>
      <c r="D19" s="46" t="s">
        <v>21</v>
      </c>
      <c r="E19" s="47">
        <v>10</v>
      </c>
      <c r="F19" s="48"/>
      <c r="G19" s="29">
        <f>F19*E19</f>
        <v>0</v>
      </c>
      <c r="H19" s="13"/>
    </row>
    <row r="20" spans="1:8" s="3" customFormat="1" ht="29">
      <c r="A20" s="14" t="s">
        <v>43</v>
      </c>
      <c r="B20" s="44" t="s">
        <v>44</v>
      </c>
      <c r="C20" s="45" t="s">
        <v>45</v>
      </c>
      <c r="D20" s="46" t="s">
        <v>17</v>
      </c>
      <c r="E20" s="47">
        <v>1100</v>
      </c>
      <c r="F20" s="48"/>
      <c r="G20" s="29">
        <f>F20*E20</f>
        <v>0</v>
      </c>
      <c r="H20" s="13"/>
    </row>
    <row r="21" spans="1:8" s="3" customFormat="1" ht="40.65" customHeight="1">
      <c r="A21" s="14" t="s">
        <v>46</v>
      </c>
      <c r="B21" s="44" t="s">
        <v>47</v>
      </c>
      <c r="C21" s="45" t="s">
        <v>48</v>
      </c>
      <c r="D21" s="46" t="s">
        <v>49</v>
      </c>
      <c r="E21" s="47">
        <v>120</v>
      </c>
      <c r="F21" s="48"/>
      <c r="G21" s="29">
        <f>F21*E21</f>
        <v>0</v>
      </c>
      <c r="H21" s="13"/>
    </row>
    <row r="22" spans="1:8" s="3" customFormat="1" ht="74.400000000000006" customHeight="1">
      <c r="A22" s="14" t="s">
        <v>50</v>
      </c>
      <c r="B22" s="44" t="s">
        <v>51</v>
      </c>
      <c r="C22" s="45" t="s">
        <v>52</v>
      </c>
      <c r="D22" s="46" t="s">
        <v>53</v>
      </c>
      <c r="E22" s="47">
        <f>60*1*0.1</f>
        <v>6</v>
      </c>
      <c r="F22" s="48"/>
      <c r="G22" s="29">
        <f t="shared" ref="G22:G23" si="2">F22*E22</f>
        <v>0</v>
      </c>
      <c r="H22" s="13"/>
    </row>
    <row r="23" spans="1:8" s="3" customFormat="1" ht="74.400000000000006" customHeight="1">
      <c r="A23" s="14" t="s">
        <v>54</v>
      </c>
      <c r="B23" s="44" t="s">
        <v>55</v>
      </c>
      <c r="C23" s="45" t="s">
        <v>56</v>
      </c>
      <c r="D23" s="46" t="s">
        <v>17</v>
      </c>
      <c r="E23" s="47">
        <f>60*1</f>
        <v>60</v>
      </c>
      <c r="F23" s="48"/>
      <c r="G23" s="29">
        <f t="shared" si="2"/>
        <v>0</v>
      </c>
      <c r="H23" s="13"/>
    </row>
    <row r="24" spans="1:8" s="3" customFormat="1" ht="58">
      <c r="A24" s="14" t="s">
        <v>57</v>
      </c>
      <c r="B24" s="44" t="s">
        <v>58</v>
      </c>
      <c r="C24" s="45" t="s">
        <v>59</v>
      </c>
      <c r="D24" s="46" t="s">
        <v>49</v>
      </c>
      <c r="E24" s="47">
        <v>55</v>
      </c>
      <c r="F24" s="48"/>
      <c r="G24" s="29">
        <f>F24*E24</f>
        <v>0</v>
      </c>
      <c r="H24" s="13"/>
    </row>
    <row r="25" spans="1:8" s="3" customFormat="1" ht="29">
      <c r="A25" s="14" t="s">
        <v>60</v>
      </c>
      <c r="B25" s="62" t="s">
        <v>61</v>
      </c>
      <c r="C25" s="63" t="s">
        <v>62</v>
      </c>
      <c r="D25" s="64" t="s">
        <v>21</v>
      </c>
      <c r="E25" s="65">
        <v>1</v>
      </c>
      <c r="F25" s="66"/>
      <c r="G25" s="67">
        <f t="shared" si="1"/>
        <v>0</v>
      </c>
      <c r="H25" s="13"/>
    </row>
    <row r="26" spans="1:8" s="3" customFormat="1" ht="44" thickBot="1">
      <c r="A26" s="14" t="s">
        <v>63</v>
      </c>
      <c r="B26" s="44" t="s">
        <v>64</v>
      </c>
      <c r="C26" s="45" t="s">
        <v>65</v>
      </c>
      <c r="D26" s="46" t="s">
        <v>28</v>
      </c>
      <c r="E26" s="47">
        <v>1</v>
      </c>
      <c r="F26" s="48"/>
      <c r="G26" s="29">
        <f>F26*E26</f>
        <v>0</v>
      </c>
      <c r="H26" s="13"/>
    </row>
    <row r="27" spans="1:8" ht="15" hidden="1" thickBot="1">
      <c r="A27" s="30" t="s">
        <v>66</v>
      </c>
      <c r="B27" s="31"/>
      <c r="C27" s="32"/>
      <c r="D27" s="33"/>
      <c r="E27" s="34"/>
      <c r="F27" s="35"/>
      <c r="G27" s="36">
        <f>F27*E27</f>
        <v>0</v>
      </c>
    </row>
    <row r="28" spans="1:8" s="4" customFormat="1" ht="23.25" customHeight="1" thickBot="1">
      <c r="A28" s="85" t="s">
        <v>67</v>
      </c>
      <c r="B28" s="86"/>
      <c r="C28" s="86"/>
      <c r="D28" s="86"/>
      <c r="E28" s="86"/>
      <c r="F28" s="87"/>
      <c r="G28" s="17">
        <f>SUM(G10:G27)</f>
        <v>0</v>
      </c>
    </row>
    <row r="29" spans="1:8" s="4" customFormat="1" ht="16" thickBot="1">
      <c r="A29" s="103" t="s">
        <v>68</v>
      </c>
      <c r="B29" s="104"/>
      <c r="C29" s="104"/>
      <c r="D29" s="104"/>
      <c r="E29" s="104"/>
      <c r="F29" s="104"/>
      <c r="G29" s="26">
        <f>G28*0.2</f>
        <v>0</v>
      </c>
    </row>
    <row r="30" spans="1:8" ht="19" thickBot="1">
      <c r="A30" s="105" t="s">
        <v>69</v>
      </c>
      <c r="B30" s="106"/>
      <c r="C30" s="106"/>
      <c r="D30" s="106"/>
      <c r="E30" s="106"/>
      <c r="F30" s="106"/>
      <c r="G30" s="25">
        <f>SUM(G28:G29)</f>
        <v>0</v>
      </c>
    </row>
    <row r="31" spans="1:8" s="4" customFormat="1" ht="101.4" customHeight="1">
      <c r="A31" s="16"/>
      <c r="B31" s="27" t="s">
        <v>70</v>
      </c>
      <c r="C31" s="107" t="s">
        <v>71</v>
      </c>
      <c r="D31" s="108"/>
      <c r="E31" s="108"/>
      <c r="F31" s="108"/>
      <c r="G31" s="109"/>
    </row>
    <row r="32" spans="1:8" s="4" customFormat="1" ht="102" customHeight="1" thickBot="1">
      <c r="A32" s="10"/>
      <c r="B32" s="15" t="s">
        <v>72</v>
      </c>
      <c r="C32" s="110" t="s">
        <v>73</v>
      </c>
      <c r="D32" s="111"/>
      <c r="E32" s="111"/>
      <c r="F32" s="111"/>
      <c r="G32" s="112"/>
    </row>
    <row r="33" spans="3:7" s="4" customFormat="1">
      <c r="D33" s="5"/>
      <c r="E33" s="6"/>
      <c r="G33" s="7"/>
    </row>
    <row r="36" spans="3:7">
      <c r="C36" s="28"/>
    </row>
  </sheetData>
  <mergeCells count="15">
    <mergeCell ref="A29:F29"/>
    <mergeCell ref="A30:F30"/>
    <mergeCell ref="C31:G31"/>
    <mergeCell ref="C32:G32"/>
    <mergeCell ref="B17:G17"/>
    <mergeCell ref="A7:G7"/>
    <mergeCell ref="B9:G9"/>
    <mergeCell ref="A28:F28"/>
    <mergeCell ref="A1:B6"/>
    <mergeCell ref="C1:G1"/>
    <mergeCell ref="C2:G2"/>
    <mergeCell ref="C3:G3"/>
    <mergeCell ref="C4:G4"/>
    <mergeCell ref="C5:G5"/>
    <mergeCell ref="C6:G6"/>
  </mergeCells>
  <phoneticPr fontId="12" type="noConversion"/>
  <pageMargins left="0.7" right="0.7" top="0.75" bottom="0.75" header="0.3" footer="0.3"/>
  <pageSetup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45FE7-233F-4B35-B947-326FA803C795}">
  <sheetPr>
    <tabColor rgb="FFFF0000"/>
  </sheetPr>
  <dimension ref="A1:D18"/>
  <sheetViews>
    <sheetView workbookViewId="0">
      <selection activeCell="B12" sqref="B12:D12"/>
    </sheetView>
  </sheetViews>
  <sheetFormatPr defaultRowHeight="14.5"/>
  <cols>
    <col min="1" max="1" width="13.36328125" bestFit="1" customWidth="1"/>
    <col min="2" max="2" width="34.36328125" customWidth="1"/>
    <col min="3" max="3" width="19.81640625" customWidth="1"/>
    <col min="4" max="4" width="24.36328125" customWidth="1"/>
  </cols>
  <sheetData>
    <row r="1" spans="1:4" ht="23.5">
      <c r="A1" s="129"/>
      <c r="B1" s="130"/>
      <c r="C1" s="133" t="s">
        <v>0</v>
      </c>
      <c r="D1" s="134"/>
    </row>
    <row r="2" spans="1:4">
      <c r="A2" s="131"/>
      <c r="B2" s="132"/>
      <c r="C2" s="135" t="s">
        <v>1</v>
      </c>
      <c r="D2" s="136"/>
    </row>
    <row r="3" spans="1:4">
      <c r="A3" s="131"/>
      <c r="B3" s="132"/>
      <c r="C3" s="135" t="s">
        <v>74</v>
      </c>
      <c r="D3" s="136"/>
    </row>
    <row r="4" spans="1:4" ht="15" thickBot="1">
      <c r="A4" s="131"/>
      <c r="B4" s="132"/>
      <c r="C4" s="137" t="s">
        <v>75</v>
      </c>
      <c r="D4" s="138"/>
    </row>
    <row r="5" spans="1:4" ht="21">
      <c r="A5" s="139" t="s">
        <v>76</v>
      </c>
      <c r="B5" s="140"/>
      <c r="C5" s="140"/>
      <c r="D5" s="141"/>
    </row>
    <row r="6" spans="1:4" ht="15.5">
      <c r="A6" s="75" t="s">
        <v>77</v>
      </c>
      <c r="B6" s="74"/>
      <c r="C6" s="117" t="s">
        <v>78</v>
      </c>
      <c r="D6" s="118"/>
    </row>
    <row r="7" spans="1:4">
      <c r="A7" s="68">
        <v>1</v>
      </c>
      <c r="B7" s="78" t="s">
        <v>85</v>
      </c>
      <c r="C7" s="119" t="s">
        <v>79</v>
      </c>
      <c r="D7" s="120"/>
    </row>
    <row r="8" spans="1:4" ht="28.5">
      <c r="A8" s="68">
        <v>2</v>
      </c>
      <c r="B8" s="73" t="s">
        <v>84</v>
      </c>
      <c r="C8" s="115" t="s">
        <v>79</v>
      </c>
      <c r="D8" s="116"/>
    </row>
    <row r="9" spans="1:4" ht="73" thickBot="1">
      <c r="A9" s="76">
        <v>3</v>
      </c>
      <c r="B9" s="77" t="s">
        <v>83</v>
      </c>
      <c r="C9" s="113"/>
      <c r="D9" s="114"/>
    </row>
    <row r="10" spans="1:4" ht="15" thickBot="1">
      <c r="A10" s="71"/>
      <c r="B10" s="72"/>
      <c r="C10" s="72"/>
      <c r="D10" s="72"/>
    </row>
    <row r="11" spans="1:4" ht="31.25" customHeight="1">
      <c r="A11" s="69" t="s">
        <v>80</v>
      </c>
      <c r="B11" s="121"/>
      <c r="C11" s="121"/>
      <c r="D11" s="122"/>
    </row>
    <row r="12" spans="1:4" ht="37.75" customHeight="1">
      <c r="A12" s="70" t="s">
        <v>81</v>
      </c>
      <c r="B12" s="123"/>
      <c r="C12" s="123"/>
      <c r="D12" s="124"/>
    </row>
    <row r="13" spans="1:4">
      <c r="A13" s="125" t="s">
        <v>82</v>
      </c>
      <c r="B13" s="123"/>
      <c r="C13" s="123"/>
      <c r="D13" s="124"/>
    </row>
    <row r="14" spans="1:4">
      <c r="A14" s="125"/>
      <c r="B14" s="123"/>
      <c r="C14" s="123"/>
      <c r="D14" s="124"/>
    </row>
    <row r="15" spans="1:4">
      <c r="A15" s="125"/>
      <c r="B15" s="123"/>
      <c r="C15" s="123"/>
      <c r="D15" s="124"/>
    </row>
    <row r="16" spans="1:4">
      <c r="A16" s="125"/>
      <c r="B16" s="123"/>
      <c r="C16" s="123"/>
      <c r="D16" s="124"/>
    </row>
    <row r="17" spans="1:4">
      <c r="A17" s="125"/>
      <c r="B17" s="123"/>
      <c r="C17" s="123"/>
      <c r="D17" s="124"/>
    </row>
    <row r="18" spans="1:4" ht="15" thickBot="1">
      <c r="A18" s="126"/>
      <c r="B18" s="127"/>
      <c r="C18" s="127"/>
      <c r="D18" s="128"/>
    </row>
  </sheetData>
  <mergeCells count="14">
    <mergeCell ref="B12:D12"/>
    <mergeCell ref="A13:A18"/>
    <mergeCell ref="B13:D18"/>
    <mergeCell ref="A1:B4"/>
    <mergeCell ref="C1:D1"/>
    <mergeCell ref="C2:D2"/>
    <mergeCell ref="C3:D3"/>
    <mergeCell ref="C4:D4"/>
    <mergeCell ref="A5:D5"/>
    <mergeCell ref="C9:D9"/>
    <mergeCell ref="C8:D8"/>
    <mergeCell ref="C6:D6"/>
    <mergeCell ref="C7:D7"/>
    <mergeCell ref="B11:D11"/>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418ace1-cc90-4f11-b7de-abe2920bd5f8" xsi:nil="true"/>
    <lcf76f155ced4ddcb4097134ff3c332f xmlns="95e161bd-cc63-47ec-be70-220b7cddff90">
      <Terms xmlns="http://schemas.microsoft.com/office/infopath/2007/PartnerControls"/>
    </lcf76f155ced4ddcb4097134ff3c332f>
    <SharedWithUsers xmlns="8418ace1-cc90-4f11-b7de-abe2920bd5f8">
      <UserInfo>
        <DisplayName/>
        <AccountId xsi:nil="true"/>
        <AccountType/>
      </UserInfo>
    </SharedWithUsers>
    <MediaLengthInSeconds xmlns="95e161bd-cc63-47ec-be70-220b7cddff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55B68B370A3724CB9817A3A181AEAA8" ma:contentTypeVersion="19" ma:contentTypeDescription="Create a new document." ma:contentTypeScope="" ma:versionID="1206a4c94359cf091528c5042126a1c8">
  <xsd:schema xmlns:xsd="http://www.w3.org/2001/XMLSchema" xmlns:xs="http://www.w3.org/2001/XMLSchema" xmlns:p="http://schemas.microsoft.com/office/2006/metadata/properties" xmlns:ns2="95e161bd-cc63-47ec-be70-220b7cddff90" xmlns:ns3="8418ace1-cc90-4f11-b7de-abe2920bd5f8" targetNamespace="http://schemas.microsoft.com/office/2006/metadata/properties" ma:root="true" ma:fieldsID="de22360a3aaef226bb7016efb421ce88" ns2:_="" ns3:_="">
    <xsd:import namespace="95e161bd-cc63-47ec-be70-220b7cddff90"/>
    <xsd:import namespace="8418ace1-cc90-4f11-b7de-abe2920bd5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61bd-cc63-47ec-be70-220b7cddff90"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Tags" ma:index="7" nillable="true" ma:displayName="Tags" ma:internalName="MediaServiceAutoTags"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8ace1-cc90-4f11-b7de-abe2920bd5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de54f7b-65c6-455c-ada6-b96de04514f7}" ma:internalName="TaxCatchAll" ma:showField="CatchAllData" ma:web="8418ace1-cc90-4f11-b7de-abe2920bd5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D6C421-1FAE-45D0-8308-3465B81271AC}">
  <ds:schemaRefs>
    <ds:schemaRef ds:uri="http://schemas.microsoft.com/office/2006/metadata/properties"/>
    <ds:schemaRef ds:uri="http://schemas.microsoft.com/office/infopath/2007/PartnerControls"/>
    <ds:schemaRef ds:uri="8418ace1-cc90-4f11-b7de-abe2920bd5f8"/>
    <ds:schemaRef ds:uri="95e161bd-cc63-47ec-be70-220b7cddff90"/>
  </ds:schemaRefs>
</ds:datastoreItem>
</file>

<file path=customXml/itemProps2.xml><?xml version="1.0" encoding="utf-8"?>
<ds:datastoreItem xmlns:ds="http://schemas.openxmlformats.org/officeDocument/2006/customXml" ds:itemID="{7A32BD9D-D654-4DC8-A813-B837C35BC9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61bd-cc63-47ec-be70-220b7cddff90"/>
    <ds:schemaRef ds:uri="8418ace1-cc90-4f11-b7de-abe2920bd5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B8DCEF-02C5-4DE8-81A8-CA46956FEB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Vartana</vt:lpstr>
      <vt:lpstr>Zaman Çizelgesi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Kaya, Duygu Damla</dc:creator>
  <cp:keywords/>
  <dc:description/>
  <cp:lastModifiedBy>Akan, Hatice</cp:lastModifiedBy>
  <cp:revision/>
  <dcterms:created xsi:type="dcterms:W3CDTF">2015-06-05T18:17:20Z</dcterms:created>
  <dcterms:modified xsi:type="dcterms:W3CDTF">2024-05-06T08:30:15Z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0x010100C55B68B370A3724CB9817A3A181AEAA8</vt:lpwstr>
  </property>
  <property fmtid="{D5CDD505-2E9C-101B-9397-08002B2CF9AE}" pid="3" name="Order">
    <vt:r8>1381800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